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TT chinh" sheetId="15" r:id="rId1"/>
    <sheet name="TYT" sheetId="17" r:id="rId2"/>
    <sheet name="DToan" sheetId="16" r:id="rId3"/>
  </sheets>
  <calcPr calcId="144525"/>
</workbook>
</file>

<file path=xl/calcChain.xml><?xml version="1.0" encoding="utf-8"?>
<calcChain xmlns="http://schemas.openxmlformats.org/spreadsheetml/2006/main">
  <c r="P93" i="17" l="1"/>
  <c r="O91" i="17"/>
  <c r="O93" i="17" s="1"/>
  <c r="N91" i="17"/>
  <c r="N93" i="17" s="1"/>
  <c r="M91" i="17"/>
  <c r="M93" i="17" s="1"/>
  <c r="L91" i="17"/>
  <c r="L93" i="17" s="1"/>
  <c r="K91" i="17"/>
  <c r="K93" i="17" s="1"/>
  <c r="J91" i="17"/>
  <c r="J93" i="17" s="1"/>
  <c r="I91" i="17"/>
  <c r="I93" i="17" s="1"/>
  <c r="H91" i="17"/>
  <c r="H93" i="17" s="1"/>
  <c r="G91" i="17"/>
  <c r="G93" i="17" s="1"/>
  <c r="F91" i="17"/>
  <c r="F93" i="17" s="1"/>
  <c r="E91" i="17"/>
  <c r="E93" i="17" s="1"/>
  <c r="D91" i="17"/>
  <c r="D93" i="17" s="1"/>
  <c r="C91" i="17"/>
  <c r="C93" i="17" s="1"/>
  <c r="M48" i="16" l="1"/>
  <c r="M47" i="16"/>
  <c r="M46" i="16"/>
  <c r="M45" i="16"/>
  <c r="M44" i="16"/>
  <c r="M43" i="16"/>
  <c r="M42" i="16"/>
  <c r="M41" i="16"/>
  <c r="M40" i="16"/>
  <c r="M39" i="16"/>
  <c r="M38" i="16"/>
  <c r="M37" i="16"/>
  <c r="M36" i="16"/>
  <c r="D93" i="15"/>
  <c r="E93" i="15"/>
  <c r="F93" i="15"/>
  <c r="G93" i="15"/>
  <c r="H93" i="15"/>
  <c r="I93" i="15"/>
  <c r="J93" i="15"/>
  <c r="K93" i="15"/>
  <c r="L93" i="15"/>
  <c r="M93" i="15"/>
  <c r="N93" i="15"/>
  <c r="O93" i="15"/>
  <c r="C93" i="15"/>
  <c r="K7" i="16" l="1"/>
  <c r="M7" i="16" s="1"/>
  <c r="K8" i="16"/>
  <c r="M8" i="16" s="1"/>
  <c r="K9" i="16"/>
  <c r="M9" i="16" s="1"/>
  <c r="K10" i="16"/>
  <c r="M10" i="16" s="1"/>
  <c r="K11" i="16"/>
  <c r="M11" i="16" s="1"/>
  <c r="K12" i="16"/>
  <c r="M12" i="16" s="1"/>
  <c r="K13" i="16"/>
  <c r="K14" i="16"/>
  <c r="K15" i="16"/>
  <c r="K17" i="16"/>
  <c r="K6" i="16"/>
  <c r="M49" i="16" l="1"/>
  <c r="K19" i="16"/>
  <c r="M19" i="16" s="1"/>
  <c r="K16" i="16"/>
  <c r="M16" i="16" s="1"/>
  <c r="M6" i="16"/>
  <c r="P95" i="15"/>
  <c r="M53" i="16"/>
  <c r="M52" i="16"/>
  <c r="M51" i="16"/>
  <c r="M23" i="16"/>
  <c r="M22" i="16"/>
  <c r="D95" i="15"/>
  <c r="E95" i="15"/>
  <c r="F95" i="15"/>
  <c r="G95" i="15"/>
  <c r="H95" i="15"/>
  <c r="I95" i="15"/>
  <c r="J95" i="15"/>
  <c r="K95" i="15"/>
  <c r="L95" i="15"/>
  <c r="M95" i="15"/>
  <c r="N95" i="15"/>
  <c r="O95" i="15"/>
  <c r="C95" i="15"/>
  <c r="M25" i="16" l="1"/>
  <c r="K18" i="16"/>
  <c r="M18" i="16" s="1"/>
  <c r="M54" i="16"/>
  <c r="M55" i="16" s="1"/>
  <c r="M56" i="16" s="1"/>
  <c r="M14" i="16"/>
  <c r="M17" i="16"/>
  <c r="M15" i="16"/>
  <c r="M13" i="16"/>
  <c r="M20" i="16" l="1"/>
  <c r="M26" i="16" s="1"/>
  <c r="M27" i="16" s="1"/>
  <c r="M57" i="16"/>
  <c r="M28" i="16" l="1"/>
  <c r="M60" i="16" s="1"/>
</calcChain>
</file>

<file path=xl/sharedStrings.xml><?xml version="1.0" encoding="utf-8"?>
<sst xmlns="http://schemas.openxmlformats.org/spreadsheetml/2006/main" count="319" uniqueCount="167">
  <si>
    <t>STT</t>
  </si>
  <si>
    <t>Mẫu</t>
  </si>
  <si>
    <t>Ánh sáng</t>
  </si>
  <si>
    <t xml:space="preserve"> Nội dung công việc</t>
  </si>
  <si>
    <t>Đơn vị</t>
  </si>
  <si>
    <t>Khối lượng</t>
  </si>
  <si>
    <t xml:space="preserve"> PHÂN TÍCH CÁC THÔNG SỐ MTLĐ (A)</t>
  </si>
  <si>
    <t>Độ ẩm</t>
  </si>
  <si>
    <t>Tốc độ gió</t>
  </si>
  <si>
    <t>Tiếng ồn chung</t>
  </si>
  <si>
    <t>Bụi</t>
  </si>
  <si>
    <t>Điện từ trường</t>
  </si>
  <si>
    <t>Bức xạ nhiệt</t>
  </si>
  <si>
    <t>CHI PHÍ KHÁC (B)</t>
  </si>
  <si>
    <t>Vận chuyển</t>
  </si>
  <si>
    <t>Chuyến</t>
  </si>
  <si>
    <t>Đo đạc, lấy mẫu</t>
  </si>
  <si>
    <t>Công</t>
  </si>
  <si>
    <t>Tổng  B</t>
  </si>
  <si>
    <t xml:space="preserve">Tổng A +B </t>
  </si>
  <si>
    <t>Thuế VAT 5%</t>
  </si>
  <si>
    <t>Tổng cộng</t>
  </si>
  <si>
    <t>Nhiệt độ</t>
  </si>
  <si>
    <t>Xylen</t>
  </si>
  <si>
    <t xml:space="preserve">Phóng xạ </t>
  </si>
  <si>
    <t>CO2</t>
  </si>
  <si>
    <t>Tổng A</t>
  </si>
  <si>
    <t xml:space="preserve">Lập báo cáo kết quả quan trắc môi trường lao động </t>
  </si>
  <si>
    <t>Vị trí lấy mẫu</t>
  </si>
  <si>
    <t>Độ ồn</t>
  </si>
  <si>
    <t>Phóng xạ</t>
  </si>
  <si>
    <t>Đánh giá Ecgonomi vị trí hoặc tư thế lao động</t>
  </si>
  <si>
    <t xml:space="preserve">Khu vực lầu 1 </t>
  </si>
  <si>
    <t> 1.1</t>
  </si>
  <si>
    <t>Khối hành chánh</t>
  </si>
  <si>
    <t>Phòng vi tính</t>
  </si>
  <si>
    <t>Phòng điều dưỡng</t>
  </si>
  <si>
    <t>Phòng văn thư</t>
  </si>
  <si>
    <t>Phòng giám đốc</t>
  </si>
  <si>
    <t>Khoa Xét nghiệm &amp; CĐHA</t>
  </si>
  <si>
    <t>Phòng đọc phim, hồ sơ</t>
  </si>
  <si>
    <t>Phòng chụp X-quang</t>
  </si>
  <si>
    <t>Phòng Siêu Âm</t>
  </si>
  <si>
    <t>Phòng phét đàm và lấy mẫu đàm</t>
  </si>
  <si>
    <t>Phòng xét nghiệm huyết học sinh học</t>
  </si>
  <si>
    <t>Phòng xét nghiệm vi trùng</t>
  </si>
  <si>
    <t>Phòng hành chánh</t>
  </si>
  <si>
    <t>Phòng cấp cứu khoa</t>
  </si>
  <si>
    <t>Khu vực trệt</t>
  </si>
  <si>
    <t> 2.1</t>
  </si>
  <si>
    <t>Phòng Lao/HIV</t>
  </si>
  <si>
    <t>Khám đa khoa</t>
  </si>
  <si>
    <t>Phòng đăng ký hướng dẫn</t>
  </si>
  <si>
    <t>Phòng châm cứu</t>
  </si>
  <si>
    <t>Phòng vật lý trị liệu</t>
  </si>
  <si>
    <t>Phòng điều trị kỹ thuật điện</t>
  </si>
  <si>
    <t>Phòng khám thai</t>
  </si>
  <si>
    <t>Khu vực hướng dẫn</t>
  </si>
  <si>
    <t>Phòng trực đông y</t>
  </si>
  <si>
    <t>Phòng hành chánh đông y</t>
  </si>
  <si>
    <t>Phòng trưởng khoa</t>
  </si>
  <si>
    <t>Phòng hành chính</t>
  </si>
  <si>
    <t>Khoa KSNK</t>
  </si>
  <si>
    <t>Phòng hành chính nhiễm khuẩn</t>
  </si>
  <si>
    <t>Phòng hấp sấy</t>
  </si>
  <si>
    <t>Phòng rửa dụng cụ</t>
  </si>
  <si>
    <t>Phòng giặt ủi</t>
  </si>
  <si>
    <t>Khu vực hệ thống xử lý và lò đốt</t>
  </si>
  <si>
    <t>Khu vực vận hành HTXLNT</t>
  </si>
  <si>
    <t>Khu vực chứa rác thải tập trung</t>
  </si>
  <si>
    <t>Tổng số VSV hiếu khí,</t>
  </si>
  <si>
    <t>tổng số nấm mốc</t>
  </si>
  <si>
    <t>Khoa nội - nhi</t>
  </si>
  <si>
    <t>Phòng chờ sanh</t>
  </si>
  <si>
    <t>Phòng sanh</t>
  </si>
  <si>
    <t>Khoa KSBT</t>
  </si>
  <si>
    <t>Quầy thuốc</t>
  </si>
  <si>
    <t>Phòng Khám bệnh 1</t>
  </si>
  <si>
    <t>Phòng khám bệnh 2</t>
  </si>
  <si>
    <t>Phòng tư vấn</t>
  </si>
  <si>
    <t>Phòng xét nghiệm</t>
  </si>
  <si>
    <r>
      <t>CO</t>
    </r>
    <r>
      <rPr>
        <b/>
        <vertAlign val="subscript"/>
        <sz val="13"/>
        <color rgb="FF000000"/>
        <rFont val="Times New Roman"/>
        <family val="1"/>
      </rPr>
      <t>2</t>
    </r>
  </si>
  <si>
    <t>Đánh giá yếu
 tố TXNN</t>
  </si>
  <si>
    <t>Quầy cấp phát thuốc BHYT</t>
  </si>
  <si>
    <t>Kho chẵn</t>
  </si>
  <si>
    <t>Khoa vắc xin</t>
  </si>
  <si>
    <t>Đơn giá</t>
  </si>
  <si>
    <t>Thành tiền</t>
  </si>
  <si>
    <t>(VNĐ)</t>
  </si>
  <si>
    <t xml:space="preserve">Nhiệt độ </t>
  </si>
  <si>
    <t>Vận chuyển mỗi trạm 01 chuyến</t>
  </si>
  <si>
    <t xml:space="preserve">Chuyến </t>
  </si>
  <si>
    <t>Đo đạc, lấy mẫu mỗi trạm 01 công</t>
  </si>
  <si>
    <t>Tổng số VSV hiếu khí và Tổng số nấm mốc</t>
  </si>
  <si>
    <t>Đánh giá yếu tố tiếp xúc nghề nghiệp</t>
  </si>
  <si>
    <t xml:space="preserve">Tổng </t>
  </si>
  <si>
    <t>Phòng bảo vệ</t>
  </si>
  <si>
    <t>Bằng chữ: sáu mươi triệu một trăm chín mươi bốn ngàn bốn trăm đồng</t>
  </si>
  <si>
    <t xml:space="preserve"> </t>
  </si>
  <si>
    <t>Phòng KHNV&amp;TTGDSK</t>
  </si>
  <si>
    <t>Phòng phó giám đốc ( BS Tuấn)</t>
  </si>
  <si>
    <t>Phòng phó giám đốc ( BS Xuân)</t>
  </si>
  <si>
    <t>Khoa Ngoại</t>
  </si>
  <si>
    <t>Phòng tiểu phẫu</t>
  </si>
  <si>
    <t xml:space="preserve">Phòng khám đông y </t>
  </si>
  <si>
    <t>Kho lẽ</t>
  </si>
  <si>
    <t>Quầy thu Viện phí</t>
  </si>
  <si>
    <t>Khoa YTCC</t>
  </si>
  <si>
    <t>Phòng Trưởng khoa</t>
  </si>
  <si>
    <t>Khoa CSSKSS và Phụ sản</t>
  </si>
  <si>
    <t>Phòng khám phụ khoa</t>
  </si>
  <si>
    <t>Khoa dược-VT-TBYT</t>
  </si>
  <si>
    <t>Khoa Tư vấn &amp; điều trị nghiện</t>
  </si>
  <si>
    <t>Khoa CC-HSTC &amp; Chống độc</t>
  </si>
  <si>
    <t>Nội trú YHCT-PHCN</t>
  </si>
  <si>
    <t>Khu ngoại trú YHCT</t>
  </si>
  <si>
    <t xml:space="preserve">Khoa Truyền nhiễm </t>
  </si>
  <si>
    <t>Khoa Dân số &amp; phát triển</t>
  </si>
  <si>
    <t>Khoa ATTP-DD</t>
  </si>
  <si>
    <t>Phòng Tiêm ngừa</t>
  </si>
  <si>
    <t>Khoa khám bệnh</t>
  </si>
  <si>
    <t>Phòng hành chính khoa khám</t>
  </si>
  <si>
    <t>Phòng khám nội 4+ mắt</t>
  </si>
  <si>
    <t>Phòng khám nội 5 +Nhi</t>
  </si>
  <si>
    <t>Phòng Răng hàm mặt</t>
  </si>
  <si>
    <t>Phòng khám 6- Nội</t>
  </si>
  <si>
    <t>Phòng khám  7- Ngoại</t>
  </si>
  <si>
    <t>TYT+ PKĐK</t>
  </si>
  <si>
    <t>Trạm y tế, PKĐK các xã thuộc huyện Long Đất ( 11 TYT + 01 PKĐK)</t>
  </si>
  <si>
    <t>Phòng Tài chính – kế toán (2 phòng)</t>
  </si>
  <si>
    <t>Phòng tổ chức- hành chính (2 phòng )</t>
  </si>
  <si>
    <t>Bằng chữ: đồng</t>
  </si>
  <si>
    <t>Lập báo cáo kết quả quan trắc MT lao động  cho 12 trạm</t>
  </si>
  <si>
    <t>Trung tâm Y tế</t>
  </si>
  <si>
    <t>TYT TT Long Hải</t>
  </si>
  <si>
    <t>Phòng cấp cứu</t>
  </si>
  <si>
    <t>Khu nhận bệnh</t>
  </si>
  <si>
    <t>Phòng khám 1</t>
  </si>
  <si>
    <t>Phòng khám 2</t>
  </si>
  <si>
    <t>Phòng khám 3</t>
  </si>
  <si>
    <t>Phòng dược</t>
  </si>
  <si>
    <t>TYT TT Long Điền</t>
  </si>
  <si>
    <t>Phòng khám bệnh</t>
  </si>
  <si>
    <t>Phòng tiêm</t>
  </si>
  <si>
    <t>TYT Tam An</t>
  </si>
  <si>
    <t>TYT Phước Hưng</t>
  </si>
  <si>
    <t>TYT Phước Tỉnh</t>
  </si>
  <si>
    <t>TYT TT Đất đỏ</t>
  </si>
  <si>
    <t>TYT TT Phước Hải</t>
  </si>
  <si>
    <t>TYT Phước Hội</t>
  </si>
  <si>
    <t>TYT Phước Long Thọ</t>
  </si>
  <si>
    <t>TYT Long Tân</t>
  </si>
  <si>
    <t>TYT Láng Dài</t>
  </si>
  <si>
    <t>PKĐK Đất Đỏ</t>
  </si>
  <si>
    <t>Phòng khám nha</t>
  </si>
  <si>
    <t>Phòng tiêm ngừa</t>
  </si>
  <si>
    <t>Khối lượng/ 12 TYT</t>
  </si>
  <si>
    <t>Phòng XN sinh hoá</t>
  </si>
  <si>
    <t>Phòng XN vi sinh</t>
  </si>
  <si>
    <t>Phòng chụp XQ</t>
  </si>
  <si>
    <t xml:space="preserve">Phòng lấy máu XN </t>
  </si>
  <si>
    <t>Phòng khám số 1(đông y)</t>
  </si>
  <si>
    <t>Phòng châm cứu 1</t>
  </si>
  <si>
    <t>Phòng châm cứu 2</t>
  </si>
  <si>
    <t xml:space="preserve">76 Phòng- 
TYT </t>
  </si>
  <si>
    <t xml:space="preserve">Phòng tai mũi họng </t>
  </si>
  <si>
    <t xml:space="preserve">Phòng khám mắt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</si>
</sst>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vertAlign val="subscript"/>
      <sz val="13"/>
      <color rgb="FF000000"/>
      <name val="Times New Roman"/>
      <family val="1"/>
    </font>
    <font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8E4B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3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top"/>
    </xf>
    <xf numFmtId="3" fontId="4" fillId="0" borderId="6" xfId="0" applyNumberFormat="1" applyFont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8" fillId="3" borderId="0" xfId="0" applyNumberFormat="1" applyFont="1" applyFill="1"/>
    <xf numFmtId="0" fontId="4" fillId="0" borderId="0" xfId="0" applyFont="1" applyFill="1"/>
    <xf numFmtId="0" fontId="5" fillId="0" borderId="8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5" fillId="0" borderId="15" xfId="0" applyFont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3" sqref="E43"/>
    </sheetView>
  </sheetViews>
  <sheetFormatPr defaultRowHeight="16.5" x14ac:dyDescent="0.25"/>
  <cols>
    <col min="1" max="1" width="9.140625" style="3"/>
    <col min="2" max="2" width="30.140625" style="3" customWidth="1"/>
    <col min="3" max="13" width="9.140625" style="3"/>
    <col min="14" max="14" width="18" style="3" customWidth="1"/>
    <col min="15" max="15" width="17.42578125" style="3" customWidth="1"/>
    <col min="16" max="16" width="13.42578125" style="3" customWidth="1"/>
    <col min="17" max="17" width="12.140625" style="3" customWidth="1"/>
    <col min="18" max="16384" width="9.140625" style="3"/>
  </cols>
  <sheetData>
    <row r="1" spans="1:16" ht="33" x14ac:dyDescent="0.25">
      <c r="A1" s="69" t="s">
        <v>0</v>
      </c>
      <c r="B1" s="64" t="s">
        <v>28</v>
      </c>
      <c r="C1" s="64" t="s">
        <v>22</v>
      </c>
      <c r="D1" s="64" t="s">
        <v>7</v>
      </c>
      <c r="E1" s="64" t="s">
        <v>8</v>
      </c>
      <c r="F1" s="64" t="s">
        <v>2</v>
      </c>
      <c r="G1" s="64" t="s">
        <v>29</v>
      </c>
      <c r="H1" s="64" t="s">
        <v>10</v>
      </c>
      <c r="I1" s="64" t="s">
        <v>11</v>
      </c>
      <c r="J1" s="64" t="s">
        <v>12</v>
      </c>
      <c r="K1" s="64" t="s">
        <v>30</v>
      </c>
      <c r="L1" s="64" t="s">
        <v>81</v>
      </c>
      <c r="M1" s="64" t="s">
        <v>23</v>
      </c>
      <c r="N1" s="64" t="s">
        <v>31</v>
      </c>
      <c r="O1" s="5" t="s">
        <v>70</v>
      </c>
      <c r="P1" s="66" t="s">
        <v>82</v>
      </c>
    </row>
    <row r="2" spans="1:16" ht="33" x14ac:dyDescent="0.25">
      <c r="A2" s="70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" t="s">
        <v>71</v>
      </c>
      <c r="P2" s="67"/>
    </row>
    <row r="3" spans="1:16" x14ac:dyDescent="0.25">
      <c r="A3" s="7">
        <v>1</v>
      </c>
      <c r="B3" s="8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6" x14ac:dyDescent="0.25">
      <c r="A4" s="11" t="s">
        <v>33</v>
      </c>
      <c r="B4" s="8" t="s">
        <v>34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0"/>
      <c r="P4" s="68"/>
    </row>
    <row r="5" spans="1:16" x14ac:dyDescent="0.25">
      <c r="A5" s="13"/>
      <c r="B5" s="12" t="s">
        <v>35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68"/>
    </row>
    <row r="6" spans="1:16" x14ac:dyDescent="0.25">
      <c r="A6" s="13"/>
      <c r="B6" s="12" t="s">
        <v>36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68"/>
    </row>
    <row r="7" spans="1:16" x14ac:dyDescent="0.25">
      <c r="A7" s="13"/>
      <c r="B7" s="12" t="s">
        <v>37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68"/>
    </row>
    <row r="8" spans="1:16" ht="33" x14ac:dyDescent="0.25">
      <c r="A8" s="13"/>
      <c r="B8" s="59" t="s">
        <v>129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68"/>
    </row>
    <row r="9" spans="1:16" x14ac:dyDescent="0.25">
      <c r="A9" s="13"/>
      <c r="B9" s="12" t="s">
        <v>99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68"/>
    </row>
    <row r="10" spans="1:16" x14ac:dyDescent="0.25">
      <c r="A10" s="13"/>
      <c r="B10" s="12" t="s">
        <v>117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68"/>
    </row>
    <row r="11" spans="1:16" ht="33" x14ac:dyDescent="0.25">
      <c r="A11" s="13"/>
      <c r="B11" s="12" t="s">
        <v>100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68"/>
    </row>
    <row r="12" spans="1:16" ht="33" x14ac:dyDescent="0.25">
      <c r="A12" s="13"/>
      <c r="B12" s="12" t="s">
        <v>101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68"/>
    </row>
    <row r="13" spans="1:16" ht="35.25" customHeight="1" x14ac:dyDescent="0.25">
      <c r="A13" s="13"/>
      <c r="B13" s="59" t="s">
        <v>130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68"/>
    </row>
    <row r="14" spans="1:16" x14ac:dyDescent="0.25">
      <c r="A14" s="13"/>
      <c r="B14" s="12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68"/>
    </row>
    <row r="15" spans="1:16" x14ac:dyDescent="0.25">
      <c r="A15" s="13"/>
      <c r="B15" s="12" t="s">
        <v>38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68"/>
    </row>
    <row r="16" spans="1:16" x14ac:dyDescent="0.25">
      <c r="A16" s="11">
        <v>1.2</v>
      </c>
      <c r="B16" s="8" t="s">
        <v>120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68"/>
    </row>
    <row r="17" spans="1:16" x14ac:dyDescent="0.25">
      <c r="A17" s="13"/>
      <c r="B17" s="12" t="s">
        <v>121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68"/>
    </row>
    <row r="18" spans="1:16" x14ac:dyDescent="0.25">
      <c r="A18" s="11">
        <v>1.3</v>
      </c>
      <c r="B18" s="8" t="s">
        <v>39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68"/>
    </row>
    <row r="19" spans="1:16" x14ac:dyDescent="0.25">
      <c r="A19" s="7"/>
      <c r="B19" s="12" t="s">
        <v>40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68"/>
    </row>
    <row r="20" spans="1:16" s="20" customFormat="1" x14ac:dyDescent="0.25">
      <c r="A20" s="18"/>
      <c r="B20" s="19" t="s">
        <v>41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7"/>
      <c r="P20" s="68"/>
    </row>
    <row r="21" spans="1:16" x14ac:dyDescent="0.25">
      <c r="A21" s="17"/>
      <c r="B21" s="14" t="s">
        <v>42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7"/>
      <c r="P21" s="68"/>
    </row>
    <row r="22" spans="1:16" ht="33" x14ac:dyDescent="0.25">
      <c r="A22" s="7"/>
      <c r="B22" s="12" t="s">
        <v>43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68"/>
    </row>
    <row r="23" spans="1:16" ht="33" x14ac:dyDescent="0.25">
      <c r="A23" s="7"/>
      <c r="B23" s="12" t="s">
        <v>44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68"/>
    </row>
    <row r="24" spans="1:16" x14ac:dyDescent="0.25">
      <c r="A24" s="7"/>
      <c r="B24" s="12" t="s">
        <v>45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68"/>
    </row>
    <row r="25" spans="1:16" x14ac:dyDescent="0.25">
      <c r="A25" s="7"/>
      <c r="B25" s="12" t="s">
        <v>46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68"/>
    </row>
    <row r="26" spans="1:16" x14ac:dyDescent="0.25">
      <c r="A26" s="11">
        <v>1.4</v>
      </c>
      <c r="B26" s="8" t="s">
        <v>72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68"/>
    </row>
    <row r="27" spans="1:16" x14ac:dyDescent="0.25">
      <c r="A27" s="7"/>
      <c r="B27" s="12" t="s">
        <v>46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68"/>
    </row>
    <row r="28" spans="1:16" x14ac:dyDescent="0.25">
      <c r="A28" s="7"/>
      <c r="B28" s="12" t="s">
        <v>47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68"/>
    </row>
    <row r="29" spans="1:16" x14ac:dyDescent="0.25">
      <c r="A29" s="11">
        <v>1.5</v>
      </c>
      <c r="B29" s="62" t="s">
        <v>116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68"/>
    </row>
    <row r="30" spans="1:16" x14ac:dyDescent="0.25">
      <c r="A30" s="11"/>
      <c r="B30" s="19" t="s">
        <v>46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68"/>
    </row>
    <row r="31" spans="1:16" x14ac:dyDescent="0.25">
      <c r="A31" s="11">
        <v>1.6</v>
      </c>
      <c r="B31" s="62" t="s">
        <v>102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68"/>
    </row>
    <row r="32" spans="1:16" x14ac:dyDescent="0.25">
      <c r="A32" s="7"/>
      <c r="B32" s="19" t="s">
        <v>46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  <c r="P32" s="68"/>
    </row>
    <row r="33" spans="1:16" x14ac:dyDescent="0.25">
      <c r="A33" s="57"/>
      <c r="B33" s="63" t="s">
        <v>103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68"/>
    </row>
    <row r="34" spans="1:16" x14ac:dyDescent="0.25">
      <c r="A34" s="58">
        <v>2</v>
      </c>
      <c r="B34" s="54" t="s">
        <v>48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68"/>
    </row>
    <row r="35" spans="1:16" x14ac:dyDescent="0.25">
      <c r="A35" s="11" t="s">
        <v>49</v>
      </c>
      <c r="B35" s="12" t="s">
        <v>50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68"/>
    </row>
    <row r="36" spans="1:16" x14ac:dyDescent="0.25">
      <c r="A36" s="11">
        <v>2.2000000000000002</v>
      </c>
      <c r="B36" s="8" t="s">
        <v>51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68"/>
    </row>
    <row r="37" spans="1:16" x14ac:dyDescent="0.25">
      <c r="A37" s="7"/>
      <c r="B37" s="12" t="s">
        <v>52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68"/>
    </row>
    <row r="38" spans="1:16" x14ac:dyDescent="0.25">
      <c r="A38" s="7"/>
      <c r="B38" s="12" t="s">
        <v>165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68"/>
    </row>
    <row r="39" spans="1:16" x14ac:dyDescent="0.25">
      <c r="A39" s="7"/>
      <c r="B39" s="12" t="s">
        <v>166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68"/>
    </row>
    <row r="40" spans="1:16" x14ac:dyDescent="0.25">
      <c r="A40" s="7"/>
      <c r="B40" s="12" t="s">
        <v>124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68"/>
    </row>
    <row r="41" spans="1:16" x14ac:dyDescent="0.25">
      <c r="A41" s="17"/>
      <c r="B41" s="14" t="s">
        <v>122</v>
      </c>
      <c r="C41" s="46"/>
      <c r="D41" s="46"/>
      <c r="E41" s="46"/>
      <c r="F41" s="46"/>
      <c r="G41" s="49"/>
      <c r="H41" s="49"/>
      <c r="I41" s="49"/>
      <c r="J41" s="49"/>
      <c r="K41" s="49"/>
      <c r="L41" s="49"/>
      <c r="M41" s="49"/>
      <c r="N41" s="49"/>
      <c r="O41" s="47"/>
      <c r="P41" s="68"/>
    </row>
    <row r="42" spans="1:16" x14ac:dyDescent="0.25">
      <c r="A42" s="17"/>
      <c r="B42" s="14" t="s">
        <v>123</v>
      </c>
      <c r="C42" s="46"/>
      <c r="D42" s="46"/>
      <c r="E42" s="46"/>
      <c r="F42" s="46"/>
      <c r="G42" s="49"/>
      <c r="H42" s="49"/>
      <c r="I42" s="49"/>
      <c r="J42" s="49"/>
      <c r="K42" s="49"/>
      <c r="L42" s="49"/>
      <c r="M42" s="49"/>
      <c r="N42" s="49"/>
      <c r="O42" s="47"/>
      <c r="P42" s="68"/>
    </row>
    <row r="43" spans="1:16" x14ac:dyDescent="0.25">
      <c r="A43" s="17"/>
      <c r="B43" s="12" t="s">
        <v>125</v>
      </c>
      <c r="C43" s="46"/>
      <c r="D43" s="46"/>
      <c r="E43" s="46"/>
      <c r="F43" s="46"/>
      <c r="G43" s="49"/>
      <c r="H43" s="49"/>
      <c r="I43" s="49"/>
      <c r="J43" s="49"/>
      <c r="K43" s="49"/>
      <c r="L43" s="49"/>
      <c r="M43" s="49"/>
      <c r="N43" s="49"/>
      <c r="O43" s="47"/>
      <c r="P43" s="68"/>
    </row>
    <row r="44" spans="1:16" x14ac:dyDescent="0.25">
      <c r="A44" s="7"/>
      <c r="B44" s="12" t="s">
        <v>126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68"/>
    </row>
    <row r="45" spans="1:16" x14ac:dyDescent="0.25">
      <c r="A45" s="11">
        <v>2.2999999999999998</v>
      </c>
      <c r="B45" s="8" t="s">
        <v>115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68"/>
    </row>
    <row r="46" spans="1:16" x14ac:dyDescent="0.25">
      <c r="A46" s="7"/>
      <c r="B46" s="12" t="s">
        <v>53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68"/>
    </row>
    <row r="47" spans="1:16" x14ac:dyDescent="0.25">
      <c r="A47" s="7"/>
      <c r="B47" s="12" t="s">
        <v>54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68"/>
    </row>
    <row r="48" spans="1:16" x14ac:dyDescent="0.25">
      <c r="A48" s="7"/>
      <c r="B48" s="12" t="s">
        <v>104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68"/>
    </row>
    <row r="49" spans="1:16" x14ac:dyDescent="0.25">
      <c r="A49" s="7"/>
      <c r="B49" s="12" t="s">
        <v>55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68"/>
    </row>
    <row r="50" spans="1:16" x14ac:dyDescent="0.25">
      <c r="A50" s="11">
        <v>2.4</v>
      </c>
      <c r="B50" s="8" t="s">
        <v>109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68"/>
    </row>
    <row r="51" spans="1:16" x14ac:dyDescent="0.25">
      <c r="A51" s="7"/>
      <c r="B51" s="12" t="s">
        <v>61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68"/>
    </row>
    <row r="52" spans="1:16" x14ac:dyDescent="0.25">
      <c r="A52" s="7"/>
      <c r="B52" s="12" t="s">
        <v>73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68"/>
    </row>
    <row r="53" spans="1:16" x14ac:dyDescent="0.25">
      <c r="A53" s="7"/>
      <c r="B53" s="12" t="s">
        <v>110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68"/>
    </row>
    <row r="54" spans="1:16" x14ac:dyDescent="0.25">
      <c r="A54" s="7"/>
      <c r="B54" s="12" t="s">
        <v>74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68"/>
    </row>
    <row r="55" spans="1:16" x14ac:dyDescent="0.25">
      <c r="A55" s="7"/>
      <c r="B55" s="12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68"/>
    </row>
    <row r="56" spans="1:16" ht="33" x14ac:dyDescent="0.25">
      <c r="A56" s="11">
        <v>2.5</v>
      </c>
      <c r="B56" s="8" t="s">
        <v>113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7"/>
      <c r="P56" s="68"/>
    </row>
    <row r="57" spans="1:16" x14ac:dyDescent="0.25">
      <c r="A57" s="7"/>
      <c r="B57" s="12" t="s">
        <v>46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68"/>
    </row>
    <row r="58" spans="1:16" x14ac:dyDescent="0.25">
      <c r="A58" s="7"/>
      <c r="B58" s="12" t="s">
        <v>57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7"/>
      <c r="P58" s="68"/>
    </row>
    <row r="59" spans="1:16" x14ac:dyDescent="0.25">
      <c r="A59" s="11">
        <v>2.6</v>
      </c>
      <c r="B59" s="8" t="s">
        <v>114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68"/>
    </row>
    <row r="60" spans="1:16" x14ac:dyDescent="0.25">
      <c r="A60" s="7"/>
      <c r="B60" s="12" t="s">
        <v>58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/>
      <c r="P60" s="68"/>
    </row>
    <row r="61" spans="1:16" x14ac:dyDescent="0.25">
      <c r="A61" s="7"/>
      <c r="B61" s="12" t="s">
        <v>59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68"/>
    </row>
    <row r="62" spans="1:16" x14ac:dyDescent="0.25">
      <c r="A62" s="11">
        <v>2.7</v>
      </c>
      <c r="B62" s="8" t="s">
        <v>111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68"/>
    </row>
    <row r="63" spans="1:16" x14ac:dyDescent="0.25">
      <c r="A63" s="7"/>
      <c r="B63" s="12" t="s">
        <v>60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7"/>
      <c r="P63" s="68"/>
    </row>
    <row r="64" spans="1:16" x14ac:dyDescent="0.25">
      <c r="A64" s="7"/>
      <c r="B64" s="12" t="s">
        <v>83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68"/>
    </row>
    <row r="65" spans="1:16" x14ac:dyDescent="0.25">
      <c r="A65" s="7"/>
      <c r="B65" s="12" t="s">
        <v>84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68"/>
    </row>
    <row r="66" spans="1:16" x14ac:dyDescent="0.25">
      <c r="A66" s="7"/>
      <c r="B66" s="12" t="s">
        <v>105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68"/>
    </row>
    <row r="67" spans="1:16" x14ac:dyDescent="0.25">
      <c r="A67" s="7"/>
      <c r="B67" s="12" t="s">
        <v>85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68"/>
    </row>
    <row r="68" spans="1:16" x14ac:dyDescent="0.25">
      <c r="A68" s="7">
        <v>2.8</v>
      </c>
      <c r="B68" s="8" t="s">
        <v>106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68"/>
    </row>
    <row r="69" spans="1:16" x14ac:dyDescent="0.25">
      <c r="A69" s="60">
        <v>2.9</v>
      </c>
      <c r="B69" s="8" t="s">
        <v>118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7"/>
      <c r="P69" s="68"/>
    </row>
    <row r="70" spans="1:16" x14ac:dyDescent="0.25">
      <c r="A70" s="7"/>
      <c r="B70" s="19" t="s">
        <v>61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68"/>
    </row>
    <row r="71" spans="1:16" x14ac:dyDescent="0.25">
      <c r="A71" s="7">
        <v>3</v>
      </c>
      <c r="B71" s="62" t="s">
        <v>75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68"/>
    </row>
    <row r="72" spans="1:16" x14ac:dyDescent="0.25">
      <c r="A72" s="13"/>
      <c r="B72" s="19" t="s">
        <v>119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68"/>
    </row>
    <row r="73" spans="1:16" x14ac:dyDescent="0.25">
      <c r="A73" s="13"/>
      <c r="B73" s="19" t="s">
        <v>61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7"/>
      <c r="P73" s="68"/>
    </row>
    <row r="74" spans="1:16" x14ac:dyDescent="0.25">
      <c r="A74" s="7">
        <v>4</v>
      </c>
      <c r="B74" s="62" t="s">
        <v>107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7"/>
      <c r="P74" s="68"/>
    </row>
    <row r="75" spans="1:16" x14ac:dyDescent="0.25">
      <c r="A75" s="13"/>
      <c r="B75" s="19" t="s">
        <v>108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7"/>
      <c r="P75" s="68"/>
    </row>
    <row r="76" spans="1:16" x14ac:dyDescent="0.25">
      <c r="A76" s="13"/>
      <c r="B76" s="19" t="s">
        <v>61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7"/>
      <c r="P76" s="68"/>
    </row>
    <row r="77" spans="1:16" ht="33" x14ac:dyDescent="0.25">
      <c r="A77" s="7">
        <v>5</v>
      </c>
      <c r="B77" s="8" t="s">
        <v>112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47"/>
      <c r="P77" s="68"/>
    </row>
    <row r="78" spans="1:16" x14ac:dyDescent="0.25">
      <c r="A78" s="15"/>
      <c r="B78" s="12" t="s">
        <v>76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  <c r="P78" s="68"/>
    </row>
    <row r="79" spans="1:16" x14ac:dyDescent="0.25">
      <c r="A79" s="15"/>
      <c r="B79" s="12" t="s">
        <v>77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68"/>
    </row>
    <row r="80" spans="1:16" x14ac:dyDescent="0.25">
      <c r="A80" s="15"/>
      <c r="B80" s="12" t="s">
        <v>78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7"/>
      <c r="P80" s="68"/>
    </row>
    <row r="81" spans="1:17" x14ac:dyDescent="0.25">
      <c r="A81" s="15"/>
      <c r="B81" s="12" t="s">
        <v>79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  <c r="P81" s="68"/>
    </row>
    <row r="82" spans="1:17" x14ac:dyDescent="0.25">
      <c r="A82" s="15"/>
      <c r="B82" s="12" t="s">
        <v>46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68"/>
    </row>
    <row r="83" spans="1:17" x14ac:dyDescent="0.25">
      <c r="A83" s="15"/>
      <c r="B83" s="12" t="s">
        <v>80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  <c r="P83" s="68"/>
    </row>
    <row r="84" spans="1:17" x14ac:dyDescent="0.25">
      <c r="A84" s="15"/>
      <c r="B84" s="12" t="s">
        <v>60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7"/>
      <c r="P84" s="68"/>
    </row>
    <row r="85" spans="1:17" x14ac:dyDescent="0.25">
      <c r="A85" s="7">
        <v>6</v>
      </c>
      <c r="B85" s="8" t="s">
        <v>62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  <c r="P85" s="68"/>
    </row>
    <row r="86" spans="1:17" ht="33" x14ac:dyDescent="0.25">
      <c r="A86" s="13"/>
      <c r="B86" s="12" t="s">
        <v>63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7"/>
      <c r="P86" s="68"/>
    </row>
    <row r="87" spans="1:17" x14ac:dyDescent="0.25">
      <c r="A87" s="13"/>
      <c r="B87" s="12" t="s">
        <v>64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7"/>
      <c r="P87" s="68"/>
    </row>
    <row r="88" spans="1:17" x14ac:dyDescent="0.25">
      <c r="A88" s="13"/>
      <c r="B88" s="12" t="s">
        <v>65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7"/>
      <c r="P88" s="68"/>
    </row>
    <row r="89" spans="1:17" x14ac:dyDescent="0.25">
      <c r="A89" s="7"/>
      <c r="B89" s="12" t="s">
        <v>66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7"/>
      <c r="P89" s="68"/>
    </row>
    <row r="90" spans="1:17" ht="33" x14ac:dyDescent="0.25">
      <c r="A90" s="7">
        <v>7</v>
      </c>
      <c r="B90" s="8" t="s">
        <v>67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7"/>
      <c r="P90" s="68"/>
    </row>
    <row r="91" spans="1:17" x14ac:dyDescent="0.25">
      <c r="A91" s="13"/>
      <c r="B91" s="12" t="s">
        <v>68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7"/>
      <c r="P91" s="68"/>
    </row>
    <row r="92" spans="1:17" ht="33" x14ac:dyDescent="0.25">
      <c r="A92" s="13"/>
      <c r="B92" s="12" t="s">
        <v>69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7"/>
      <c r="P92" s="68"/>
    </row>
    <row r="93" spans="1:17" x14ac:dyDescent="0.25">
      <c r="A93" s="13"/>
      <c r="B93" s="21" t="s">
        <v>21</v>
      </c>
      <c r="C93" s="46">
        <f>SUM(C5:C92)</f>
        <v>0</v>
      </c>
      <c r="D93" s="46">
        <f t="shared" ref="D93:O93" si="0">SUM(D5:D92)</f>
        <v>0</v>
      </c>
      <c r="E93" s="46">
        <f t="shared" si="0"/>
        <v>0</v>
      </c>
      <c r="F93" s="46">
        <f t="shared" si="0"/>
        <v>0</v>
      </c>
      <c r="G93" s="46">
        <f t="shared" si="0"/>
        <v>0</v>
      </c>
      <c r="H93" s="46">
        <f t="shared" si="0"/>
        <v>0</v>
      </c>
      <c r="I93" s="46">
        <f t="shared" si="0"/>
        <v>0</v>
      </c>
      <c r="J93" s="46">
        <f t="shared" si="0"/>
        <v>0</v>
      </c>
      <c r="K93" s="46">
        <f t="shared" si="0"/>
        <v>0</v>
      </c>
      <c r="L93" s="46">
        <f t="shared" si="0"/>
        <v>0</v>
      </c>
      <c r="M93" s="46">
        <f t="shared" si="0"/>
        <v>0</v>
      </c>
      <c r="N93" s="46">
        <f t="shared" si="0"/>
        <v>0</v>
      </c>
      <c r="O93" s="46">
        <f t="shared" si="0"/>
        <v>0</v>
      </c>
      <c r="P93" s="40"/>
    </row>
    <row r="94" spans="1:17" ht="49.5" x14ac:dyDescent="0.25">
      <c r="A94" s="16">
        <v>8</v>
      </c>
      <c r="B94" s="41" t="s">
        <v>128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  <c r="P94" s="40"/>
      <c r="Q94" s="61"/>
    </row>
    <row r="95" spans="1:17" x14ac:dyDescent="0.25">
      <c r="C95" s="53">
        <f>SUM(C93:C94)</f>
        <v>0</v>
      </c>
      <c r="D95" s="53">
        <f t="shared" ref="D95:O95" si="1">SUM(D93:D94)</f>
        <v>0</v>
      </c>
      <c r="E95" s="53">
        <f t="shared" si="1"/>
        <v>0</v>
      </c>
      <c r="F95" s="53">
        <f t="shared" si="1"/>
        <v>0</v>
      </c>
      <c r="G95" s="53">
        <f t="shared" si="1"/>
        <v>0</v>
      </c>
      <c r="H95" s="53">
        <f t="shared" si="1"/>
        <v>0</v>
      </c>
      <c r="I95" s="53">
        <f t="shared" si="1"/>
        <v>0</v>
      </c>
      <c r="J95" s="53">
        <f t="shared" si="1"/>
        <v>0</v>
      </c>
      <c r="K95" s="53">
        <f t="shared" si="1"/>
        <v>0</v>
      </c>
      <c r="L95" s="53">
        <f t="shared" si="1"/>
        <v>0</v>
      </c>
      <c r="M95" s="53">
        <f t="shared" si="1"/>
        <v>0</v>
      </c>
      <c r="N95" s="53">
        <f t="shared" si="1"/>
        <v>0</v>
      </c>
      <c r="O95" s="53">
        <f t="shared" si="1"/>
        <v>0</v>
      </c>
      <c r="P95" s="3">
        <f>SUM(P93:P94)</f>
        <v>0</v>
      </c>
    </row>
    <row r="98" spans="6:6" x14ac:dyDescent="0.25">
      <c r="F98" s="3" t="s">
        <v>98</v>
      </c>
    </row>
  </sheetData>
  <mergeCells count="16">
    <mergeCell ref="F1:F2"/>
    <mergeCell ref="P1:P2"/>
    <mergeCell ref="P4:P9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opLeftCell="A76" workbookViewId="0">
      <selection activeCell="D98" sqref="D98"/>
    </sheetView>
  </sheetViews>
  <sheetFormatPr defaultRowHeight="16.5" x14ac:dyDescent="0.25"/>
  <cols>
    <col min="1" max="1" width="9.140625" style="3"/>
    <col min="2" max="2" width="27" style="3" customWidth="1"/>
    <col min="3" max="13" width="9.140625" style="3"/>
    <col min="14" max="14" width="18" style="3" customWidth="1"/>
    <col min="15" max="15" width="17.42578125" style="3" customWidth="1"/>
    <col min="16" max="16" width="13.42578125" style="3" customWidth="1"/>
    <col min="17" max="17" width="12.140625" style="3" customWidth="1"/>
    <col min="18" max="16384" width="9.140625" style="3"/>
  </cols>
  <sheetData>
    <row r="1" spans="1:16" ht="33" x14ac:dyDescent="0.25">
      <c r="A1" s="69" t="s">
        <v>0</v>
      </c>
      <c r="B1" s="64" t="s">
        <v>28</v>
      </c>
      <c r="C1" s="64" t="s">
        <v>22</v>
      </c>
      <c r="D1" s="64" t="s">
        <v>7</v>
      </c>
      <c r="E1" s="64" t="s">
        <v>8</v>
      </c>
      <c r="F1" s="64" t="s">
        <v>2</v>
      </c>
      <c r="G1" s="64" t="s">
        <v>29</v>
      </c>
      <c r="H1" s="64" t="s">
        <v>10</v>
      </c>
      <c r="I1" s="64" t="s">
        <v>11</v>
      </c>
      <c r="J1" s="64" t="s">
        <v>12</v>
      </c>
      <c r="K1" s="64" t="s">
        <v>30</v>
      </c>
      <c r="L1" s="64" t="s">
        <v>81</v>
      </c>
      <c r="M1" s="64" t="s">
        <v>23</v>
      </c>
      <c r="N1" s="64" t="s">
        <v>31</v>
      </c>
      <c r="O1" s="5" t="s">
        <v>70</v>
      </c>
      <c r="P1" s="66" t="s">
        <v>82</v>
      </c>
    </row>
    <row r="2" spans="1:16" ht="33" x14ac:dyDescent="0.25">
      <c r="A2" s="70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" t="s">
        <v>71</v>
      </c>
      <c r="P2" s="67"/>
    </row>
    <row r="3" spans="1:16" x14ac:dyDescent="0.25">
      <c r="A3" s="7">
        <v>1</v>
      </c>
      <c r="B3" s="8" t="s">
        <v>134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6" x14ac:dyDescent="0.25">
      <c r="A4" s="11"/>
      <c r="B4" s="12" t="s">
        <v>135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0"/>
      <c r="P4" s="68"/>
    </row>
    <row r="5" spans="1:16" x14ac:dyDescent="0.25">
      <c r="A5" s="13"/>
      <c r="B5" s="12" t="s">
        <v>136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68"/>
    </row>
    <row r="6" spans="1:16" x14ac:dyDescent="0.25">
      <c r="A6" s="13"/>
      <c r="B6" s="12" t="s">
        <v>137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68"/>
    </row>
    <row r="7" spans="1:16" x14ac:dyDescent="0.25">
      <c r="A7" s="13"/>
      <c r="B7" s="12" t="s">
        <v>138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68"/>
    </row>
    <row r="8" spans="1:16" x14ac:dyDescent="0.25">
      <c r="A8" s="13"/>
      <c r="B8" s="12" t="s">
        <v>139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68"/>
    </row>
    <row r="9" spans="1:16" x14ac:dyDescent="0.25">
      <c r="A9" s="13"/>
      <c r="B9" s="12" t="s">
        <v>140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68"/>
    </row>
    <row r="10" spans="1:16" x14ac:dyDescent="0.25">
      <c r="A10" s="13"/>
      <c r="B10" s="12" t="s">
        <v>56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68"/>
    </row>
    <row r="11" spans="1:16" x14ac:dyDescent="0.25">
      <c r="A11" s="11">
        <v>2</v>
      </c>
      <c r="B11" s="8" t="s">
        <v>141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68"/>
    </row>
    <row r="12" spans="1:16" x14ac:dyDescent="0.25">
      <c r="A12" s="11"/>
      <c r="B12" s="12" t="s">
        <v>142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68"/>
    </row>
    <row r="13" spans="1:16" x14ac:dyDescent="0.25">
      <c r="A13" s="11"/>
      <c r="B13" s="12" t="s">
        <v>56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68"/>
    </row>
    <row r="14" spans="1:16" x14ac:dyDescent="0.25">
      <c r="A14" s="11"/>
      <c r="B14" s="12" t="s">
        <v>140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68"/>
    </row>
    <row r="15" spans="1:16" x14ac:dyDescent="0.25">
      <c r="A15" s="11"/>
      <c r="B15" s="12" t="s">
        <v>61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68"/>
    </row>
    <row r="16" spans="1:16" x14ac:dyDescent="0.25">
      <c r="A16" s="11">
        <v>3</v>
      </c>
      <c r="B16" s="8" t="s">
        <v>146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68"/>
    </row>
    <row r="17" spans="1:16" x14ac:dyDescent="0.25">
      <c r="A17" s="11"/>
      <c r="B17" s="12" t="s">
        <v>137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68"/>
    </row>
    <row r="18" spans="1:16" x14ac:dyDescent="0.25">
      <c r="A18" s="7"/>
      <c r="B18" s="12" t="s">
        <v>138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68"/>
    </row>
    <row r="19" spans="1:16" x14ac:dyDescent="0.25">
      <c r="A19" s="7"/>
      <c r="B19" s="12" t="s">
        <v>135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68"/>
    </row>
    <row r="20" spans="1:16" x14ac:dyDescent="0.25">
      <c r="A20" s="17"/>
      <c r="B20" s="12" t="s">
        <v>140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7"/>
      <c r="P20" s="68"/>
    </row>
    <row r="21" spans="1:16" x14ac:dyDescent="0.25">
      <c r="A21" s="7"/>
      <c r="B21" s="12" t="s">
        <v>56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68"/>
    </row>
    <row r="22" spans="1:16" x14ac:dyDescent="0.25">
      <c r="A22" s="7"/>
      <c r="B22" s="12" t="s">
        <v>61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68"/>
    </row>
    <row r="23" spans="1:16" x14ac:dyDescent="0.25">
      <c r="A23" s="7">
        <v>4</v>
      </c>
      <c r="B23" s="8" t="s">
        <v>145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68"/>
    </row>
    <row r="24" spans="1:16" x14ac:dyDescent="0.25">
      <c r="A24" s="7"/>
      <c r="B24" s="12" t="s">
        <v>137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68"/>
    </row>
    <row r="25" spans="1:16" x14ac:dyDescent="0.25">
      <c r="A25" s="11"/>
      <c r="B25" s="12" t="s">
        <v>138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68"/>
    </row>
    <row r="26" spans="1:16" x14ac:dyDescent="0.25">
      <c r="A26" s="7"/>
      <c r="B26" s="12" t="s">
        <v>140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68"/>
    </row>
    <row r="27" spans="1:16" x14ac:dyDescent="0.25">
      <c r="A27" s="11"/>
      <c r="B27" s="12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68"/>
    </row>
    <row r="28" spans="1:16" x14ac:dyDescent="0.25">
      <c r="A28" s="11"/>
      <c r="B28" s="12" t="s">
        <v>135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68"/>
    </row>
    <row r="29" spans="1:16" x14ac:dyDescent="0.25">
      <c r="A29" s="11"/>
      <c r="B29" s="12" t="s">
        <v>61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68"/>
    </row>
    <row r="30" spans="1:16" x14ac:dyDescent="0.25">
      <c r="A30" s="11">
        <v>5</v>
      </c>
      <c r="B30" s="8" t="s">
        <v>144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68"/>
    </row>
    <row r="31" spans="1:16" x14ac:dyDescent="0.25">
      <c r="A31" s="7"/>
      <c r="B31" s="12" t="s">
        <v>142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68"/>
    </row>
    <row r="32" spans="1:16" x14ac:dyDescent="0.25">
      <c r="A32" s="57"/>
      <c r="B32" s="12" t="s">
        <v>140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  <c r="P32" s="68"/>
    </row>
    <row r="33" spans="1:16" x14ac:dyDescent="0.25">
      <c r="A33" s="58"/>
      <c r="B33" s="12" t="s">
        <v>56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  <c r="P33" s="68"/>
    </row>
    <row r="34" spans="1:16" x14ac:dyDescent="0.25">
      <c r="A34" s="11"/>
      <c r="B34" s="12" t="s">
        <v>143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68"/>
    </row>
    <row r="35" spans="1:16" x14ac:dyDescent="0.25">
      <c r="A35" s="11">
        <v>6</v>
      </c>
      <c r="B35" s="8" t="s">
        <v>147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68"/>
    </row>
    <row r="36" spans="1:16" x14ac:dyDescent="0.25">
      <c r="A36" s="7"/>
      <c r="B36" s="12" t="s">
        <v>137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68"/>
    </row>
    <row r="37" spans="1:16" x14ac:dyDescent="0.25">
      <c r="A37" s="7"/>
      <c r="B37" s="12" t="s">
        <v>138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68"/>
    </row>
    <row r="38" spans="1:16" x14ac:dyDescent="0.25">
      <c r="A38" s="7"/>
      <c r="B38" s="12" t="s">
        <v>56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68"/>
    </row>
    <row r="39" spans="1:16" x14ac:dyDescent="0.25">
      <c r="A39" s="7"/>
      <c r="B39" s="12" t="s">
        <v>140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68"/>
    </row>
    <row r="40" spans="1:16" x14ac:dyDescent="0.25">
      <c r="A40" s="7"/>
      <c r="B40" s="12" t="s">
        <v>135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68"/>
    </row>
    <row r="41" spans="1:16" x14ac:dyDescent="0.25">
      <c r="A41" s="17"/>
      <c r="B41" s="12" t="s">
        <v>61</v>
      </c>
      <c r="C41" s="46"/>
      <c r="D41" s="46"/>
      <c r="E41" s="46"/>
      <c r="F41" s="46"/>
      <c r="G41" s="49"/>
      <c r="H41" s="49"/>
      <c r="I41" s="49"/>
      <c r="J41" s="49"/>
      <c r="K41" s="49"/>
      <c r="L41" s="49"/>
      <c r="M41" s="49"/>
      <c r="N41" s="49"/>
      <c r="O41" s="47"/>
      <c r="P41" s="68"/>
    </row>
    <row r="42" spans="1:16" x14ac:dyDescent="0.25">
      <c r="A42" s="17">
        <v>7</v>
      </c>
      <c r="B42" s="8" t="s">
        <v>148</v>
      </c>
      <c r="C42" s="46"/>
      <c r="D42" s="46"/>
      <c r="E42" s="46"/>
      <c r="F42" s="46"/>
      <c r="G42" s="49"/>
      <c r="H42" s="49"/>
      <c r="I42" s="49"/>
      <c r="J42" s="49"/>
      <c r="K42" s="49"/>
      <c r="L42" s="49"/>
      <c r="M42" s="49"/>
      <c r="N42" s="49"/>
      <c r="O42" s="47"/>
      <c r="P42" s="68"/>
    </row>
    <row r="43" spans="1:16" x14ac:dyDescent="0.25">
      <c r="A43" s="7"/>
      <c r="B43" s="12" t="s">
        <v>137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68"/>
    </row>
    <row r="44" spans="1:16" x14ac:dyDescent="0.25">
      <c r="A44" s="11"/>
      <c r="B44" s="12" t="s">
        <v>138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68"/>
    </row>
    <row r="45" spans="1:16" x14ac:dyDescent="0.25">
      <c r="A45" s="7"/>
      <c r="B45" s="12" t="s">
        <v>139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68"/>
    </row>
    <row r="46" spans="1:16" x14ac:dyDescent="0.25">
      <c r="A46" s="7"/>
      <c r="B46" s="12" t="s">
        <v>140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68"/>
    </row>
    <row r="47" spans="1:16" x14ac:dyDescent="0.25">
      <c r="A47" s="7"/>
      <c r="B47" s="12" t="s">
        <v>56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68"/>
    </row>
    <row r="48" spans="1:16" x14ac:dyDescent="0.25">
      <c r="A48" s="7"/>
      <c r="B48" s="12" t="s">
        <v>61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68"/>
    </row>
    <row r="49" spans="1:16" x14ac:dyDescent="0.25">
      <c r="A49" s="11"/>
      <c r="B49" s="12" t="s">
        <v>135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68"/>
    </row>
    <row r="50" spans="1:16" x14ac:dyDescent="0.25">
      <c r="A50" s="7">
        <v>8</v>
      </c>
      <c r="B50" s="8" t="s">
        <v>149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68"/>
    </row>
    <row r="51" spans="1:16" x14ac:dyDescent="0.25">
      <c r="A51" s="7"/>
      <c r="B51" s="12" t="s">
        <v>137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68"/>
    </row>
    <row r="52" spans="1:16" x14ac:dyDescent="0.25">
      <c r="A52" s="7"/>
      <c r="B52" s="12" t="s">
        <v>138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68"/>
    </row>
    <row r="53" spans="1:16" x14ac:dyDescent="0.25">
      <c r="A53" s="7"/>
      <c r="B53" s="12" t="s">
        <v>140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68"/>
    </row>
    <row r="54" spans="1:16" x14ac:dyDescent="0.25">
      <c r="A54" s="7"/>
      <c r="B54" s="12" t="s">
        <v>56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68"/>
    </row>
    <row r="55" spans="1:16" x14ac:dyDescent="0.25">
      <c r="A55" s="7"/>
      <c r="B55" s="12" t="s">
        <v>61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68"/>
    </row>
    <row r="56" spans="1:16" x14ac:dyDescent="0.25">
      <c r="A56" s="11">
        <v>9</v>
      </c>
      <c r="B56" s="8" t="s">
        <v>150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7"/>
      <c r="P56" s="68"/>
    </row>
    <row r="57" spans="1:16" x14ac:dyDescent="0.25">
      <c r="A57" s="7"/>
      <c r="B57" s="12" t="s">
        <v>137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68"/>
    </row>
    <row r="58" spans="1:16" x14ac:dyDescent="0.25">
      <c r="A58" s="7"/>
      <c r="B58" s="12" t="s">
        <v>138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7"/>
      <c r="P58" s="68"/>
    </row>
    <row r="59" spans="1:16" x14ac:dyDescent="0.25">
      <c r="A59" s="11"/>
      <c r="B59" s="12" t="s">
        <v>61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68"/>
    </row>
    <row r="60" spans="1:16" x14ac:dyDescent="0.25">
      <c r="A60" s="7"/>
      <c r="B60" s="12" t="s">
        <v>140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/>
      <c r="P60" s="68"/>
    </row>
    <row r="61" spans="1:16" x14ac:dyDescent="0.25">
      <c r="A61" s="7">
        <v>10</v>
      </c>
      <c r="B61" s="8" t="s">
        <v>151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68"/>
    </row>
    <row r="62" spans="1:16" x14ac:dyDescent="0.25">
      <c r="A62" s="11"/>
      <c r="B62" s="12" t="s">
        <v>142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68"/>
    </row>
    <row r="63" spans="1:16" x14ac:dyDescent="0.25">
      <c r="A63" s="7"/>
      <c r="B63" s="12" t="s">
        <v>140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7"/>
      <c r="P63" s="68"/>
    </row>
    <row r="64" spans="1:16" x14ac:dyDescent="0.25">
      <c r="A64" s="7"/>
      <c r="B64" s="12" t="s">
        <v>56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68"/>
    </row>
    <row r="65" spans="1:16" x14ac:dyDescent="0.25">
      <c r="A65" s="7">
        <v>11</v>
      </c>
      <c r="B65" s="8" t="s">
        <v>152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68"/>
    </row>
    <row r="66" spans="1:16" x14ac:dyDescent="0.25">
      <c r="A66" s="7"/>
      <c r="B66" s="12" t="s">
        <v>137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68"/>
    </row>
    <row r="67" spans="1:16" x14ac:dyDescent="0.25">
      <c r="A67" s="7"/>
      <c r="B67" s="12" t="s">
        <v>138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68"/>
    </row>
    <row r="68" spans="1:16" x14ac:dyDescent="0.25">
      <c r="A68" s="7"/>
      <c r="B68" s="12" t="s">
        <v>140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68"/>
    </row>
    <row r="69" spans="1:16" x14ac:dyDescent="0.25">
      <c r="A69" s="60"/>
      <c r="B69" s="12" t="s">
        <v>56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7"/>
      <c r="P69" s="68"/>
    </row>
    <row r="70" spans="1:16" x14ac:dyDescent="0.25">
      <c r="A70" s="7"/>
      <c r="B70" s="12" t="s">
        <v>61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68"/>
    </row>
    <row r="71" spans="1:16" x14ac:dyDescent="0.25">
      <c r="A71" s="7">
        <v>12</v>
      </c>
      <c r="B71" s="8" t="s">
        <v>153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68"/>
    </row>
    <row r="72" spans="1:16" x14ac:dyDescent="0.25">
      <c r="A72" s="13"/>
      <c r="B72" s="12" t="s">
        <v>137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68"/>
    </row>
    <row r="73" spans="1:16" x14ac:dyDescent="0.25">
      <c r="A73" s="13"/>
      <c r="B73" s="12" t="s">
        <v>138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7"/>
      <c r="P73" s="68"/>
    </row>
    <row r="74" spans="1:16" x14ac:dyDescent="0.25">
      <c r="A74" s="7"/>
      <c r="B74" s="12" t="s">
        <v>139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7"/>
      <c r="P74" s="68"/>
    </row>
    <row r="75" spans="1:16" x14ac:dyDescent="0.25">
      <c r="A75" s="13"/>
      <c r="B75" s="12" t="s">
        <v>56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7"/>
      <c r="P75" s="68"/>
    </row>
    <row r="76" spans="1:16" x14ac:dyDescent="0.25">
      <c r="A76" s="7"/>
      <c r="B76" s="12" t="s">
        <v>110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47"/>
      <c r="P76" s="68"/>
    </row>
    <row r="77" spans="1:16" x14ac:dyDescent="0.25">
      <c r="A77" s="7"/>
      <c r="B77" s="12" t="s">
        <v>154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47"/>
      <c r="P77" s="68"/>
    </row>
    <row r="78" spans="1:16" x14ac:dyDescent="0.25">
      <c r="A78" s="15"/>
      <c r="B78" s="12" t="s">
        <v>136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  <c r="P78" s="68"/>
    </row>
    <row r="79" spans="1:16" x14ac:dyDescent="0.25">
      <c r="A79" s="15"/>
      <c r="B79" s="19" t="s">
        <v>155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68"/>
    </row>
    <row r="80" spans="1:16" x14ac:dyDescent="0.25">
      <c r="A80" s="15"/>
      <c r="B80" s="12" t="s">
        <v>140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7"/>
      <c r="P80" s="68"/>
    </row>
    <row r="81" spans="1:17" x14ac:dyDescent="0.25">
      <c r="A81" s="15"/>
      <c r="B81" s="19" t="s">
        <v>103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  <c r="P81" s="68"/>
    </row>
    <row r="82" spans="1:17" x14ac:dyDescent="0.25">
      <c r="A82" s="15"/>
      <c r="B82" s="19" t="s">
        <v>160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68"/>
    </row>
    <row r="83" spans="1:17" x14ac:dyDescent="0.25">
      <c r="A83" s="15"/>
      <c r="B83" s="19" t="s">
        <v>157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  <c r="P83" s="68"/>
    </row>
    <row r="84" spans="1:17" x14ac:dyDescent="0.25">
      <c r="A84" s="15"/>
      <c r="B84" s="19" t="s">
        <v>158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7"/>
      <c r="P84" s="68"/>
    </row>
    <row r="85" spans="1:17" x14ac:dyDescent="0.25">
      <c r="A85" s="15"/>
      <c r="B85" s="19" t="s">
        <v>159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  <c r="P85" s="68"/>
    </row>
    <row r="86" spans="1:17" x14ac:dyDescent="0.25">
      <c r="A86" s="15"/>
      <c r="B86" s="19" t="s">
        <v>42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7"/>
      <c r="P86" s="68"/>
    </row>
    <row r="87" spans="1:17" x14ac:dyDescent="0.25">
      <c r="A87" s="7"/>
      <c r="B87" s="12" t="s">
        <v>161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7"/>
      <c r="P87" s="68"/>
    </row>
    <row r="88" spans="1:17" x14ac:dyDescent="0.25">
      <c r="A88" s="13"/>
      <c r="B88" s="19" t="s">
        <v>162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7"/>
      <c r="P88" s="68"/>
    </row>
    <row r="89" spans="1:17" x14ac:dyDescent="0.25">
      <c r="A89" s="13"/>
      <c r="B89" s="19" t="s">
        <v>163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7"/>
      <c r="P89" s="68"/>
    </row>
    <row r="90" spans="1:17" x14ac:dyDescent="0.25">
      <c r="A90" s="7"/>
      <c r="B90" s="19" t="s">
        <v>65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7"/>
      <c r="P90" s="68"/>
    </row>
    <row r="91" spans="1:17" x14ac:dyDescent="0.25">
      <c r="A91" s="13"/>
      <c r="B91" s="21"/>
      <c r="C91" s="46">
        <f>SUM(C5:C90)</f>
        <v>0</v>
      </c>
      <c r="D91" s="46">
        <f>SUM(D5:D90)</f>
        <v>0</v>
      </c>
      <c r="E91" s="46">
        <f>SUM(E5:E90)</f>
        <v>0</v>
      </c>
      <c r="F91" s="46">
        <f>SUM(F5:F90)</f>
        <v>0</v>
      </c>
      <c r="G91" s="46">
        <f>SUM(G5:G90)</f>
        <v>0</v>
      </c>
      <c r="H91" s="46">
        <f>SUM(H5:H90)</f>
        <v>0</v>
      </c>
      <c r="I91" s="46">
        <f>SUM(I5:I90)</f>
        <v>0</v>
      </c>
      <c r="J91" s="46">
        <f>SUM(J5:J90)</f>
        <v>0</v>
      </c>
      <c r="K91" s="46">
        <f>SUM(K5:K90)</f>
        <v>0</v>
      </c>
      <c r="L91" s="46">
        <f>SUM(L5:L90)</f>
        <v>0</v>
      </c>
      <c r="M91" s="46">
        <f>SUM(M5:M90)</f>
        <v>0</v>
      </c>
      <c r="N91" s="46">
        <f>SUM(N5:N90)</f>
        <v>0</v>
      </c>
      <c r="O91" s="46">
        <f>SUM(O5:O90)</f>
        <v>0</v>
      </c>
      <c r="P91" s="40"/>
    </row>
    <row r="92" spans="1:17" ht="33" x14ac:dyDescent="0.25">
      <c r="A92" s="16"/>
      <c r="B92" s="4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  <c r="P92" s="40"/>
      <c r="Q92" s="61" t="s">
        <v>164</v>
      </c>
    </row>
    <row r="93" spans="1:17" x14ac:dyDescent="0.25">
      <c r="C93" s="53">
        <f>SUM(C91:C92)</f>
        <v>0</v>
      </c>
      <c r="D93" s="53">
        <f t="shared" ref="D93:O93" si="0">SUM(D91:D92)</f>
        <v>0</v>
      </c>
      <c r="E93" s="53">
        <f t="shared" si="0"/>
        <v>0</v>
      </c>
      <c r="F93" s="53">
        <f t="shared" si="0"/>
        <v>0</v>
      </c>
      <c r="G93" s="53">
        <f t="shared" si="0"/>
        <v>0</v>
      </c>
      <c r="H93" s="53">
        <f t="shared" si="0"/>
        <v>0</v>
      </c>
      <c r="I93" s="53">
        <f t="shared" si="0"/>
        <v>0</v>
      </c>
      <c r="J93" s="53">
        <f t="shared" si="0"/>
        <v>0</v>
      </c>
      <c r="K93" s="53">
        <f t="shared" si="0"/>
        <v>0</v>
      </c>
      <c r="L93" s="53">
        <f t="shared" si="0"/>
        <v>0</v>
      </c>
      <c r="M93" s="53">
        <f t="shared" si="0"/>
        <v>0</v>
      </c>
      <c r="N93" s="53">
        <f t="shared" si="0"/>
        <v>0</v>
      </c>
      <c r="O93" s="53">
        <f t="shared" si="0"/>
        <v>0</v>
      </c>
      <c r="P93" s="3">
        <f>SUM(P91:P92)</f>
        <v>0</v>
      </c>
    </row>
    <row r="96" spans="1:17" x14ac:dyDescent="0.25">
      <c r="F96" s="3" t="s">
        <v>98</v>
      </c>
    </row>
  </sheetData>
  <mergeCells count="16">
    <mergeCell ref="M1:M2"/>
    <mergeCell ref="N1:N2"/>
    <mergeCell ref="P1:P2"/>
    <mergeCell ref="P4:P90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P62"/>
  <sheetViews>
    <sheetView workbookViewId="0">
      <selection activeCell="F17" sqref="F17"/>
    </sheetView>
  </sheetViews>
  <sheetFormatPr defaultRowHeight="16.5" x14ac:dyDescent="0.25"/>
  <cols>
    <col min="1" max="8" width="9.140625" style="3"/>
    <col min="9" max="9" width="31" style="3" customWidth="1"/>
    <col min="10" max="10" width="16.5703125" style="3" customWidth="1"/>
    <col min="11" max="11" width="23.7109375" style="3" customWidth="1"/>
    <col min="12" max="12" width="9.5703125" style="3" bestFit="1" customWidth="1"/>
    <col min="13" max="13" width="14.140625" style="3" bestFit="1" customWidth="1"/>
    <col min="14" max="16384" width="9.140625" style="3"/>
  </cols>
  <sheetData>
    <row r="2" spans="8:13" x14ac:dyDescent="0.25">
      <c r="I2" s="22" t="s">
        <v>133</v>
      </c>
    </row>
    <row r="3" spans="8:13" x14ac:dyDescent="0.25">
      <c r="H3" s="73" t="s">
        <v>0</v>
      </c>
      <c r="I3" s="75" t="s">
        <v>3</v>
      </c>
      <c r="J3" s="75" t="s">
        <v>4</v>
      </c>
      <c r="K3" s="75" t="s">
        <v>5</v>
      </c>
      <c r="L3" s="23" t="s">
        <v>86</v>
      </c>
      <c r="M3" s="24" t="s">
        <v>87</v>
      </c>
    </row>
    <row r="4" spans="8:13" x14ac:dyDescent="0.25">
      <c r="H4" s="74"/>
      <c r="I4" s="76"/>
      <c r="J4" s="76"/>
      <c r="K4" s="76"/>
      <c r="L4" s="25" t="s">
        <v>88</v>
      </c>
      <c r="M4" s="26" t="s">
        <v>88</v>
      </c>
    </row>
    <row r="5" spans="8:13" x14ac:dyDescent="0.25">
      <c r="H5" s="77" t="s">
        <v>6</v>
      </c>
      <c r="I5" s="78"/>
      <c r="J5" s="78"/>
      <c r="K5" s="78"/>
      <c r="L5" s="78"/>
      <c r="M5" s="79"/>
    </row>
    <row r="6" spans="8:13" x14ac:dyDescent="0.25">
      <c r="H6" s="27">
        <v>1</v>
      </c>
      <c r="I6" s="28" t="s">
        <v>22</v>
      </c>
      <c r="J6" s="29" t="s">
        <v>1</v>
      </c>
      <c r="K6" s="30">
        <f>'TT chinh'!C93</f>
        <v>0</v>
      </c>
      <c r="L6" s="31"/>
      <c r="M6" s="32">
        <f>L6*K6</f>
        <v>0</v>
      </c>
    </row>
    <row r="7" spans="8:13" x14ac:dyDescent="0.25">
      <c r="H7" s="27">
        <v>2</v>
      </c>
      <c r="I7" s="28" t="s">
        <v>7</v>
      </c>
      <c r="J7" s="29" t="s">
        <v>1</v>
      </c>
      <c r="K7" s="30">
        <f>'TT chinh'!D93</f>
        <v>0</v>
      </c>
      <c r="L7" s="31"/>
      <c r="M7" s="32">
        <f t="shared" ref="M7:M19" si="0">L7*K7</f>
        <v>0</v>
      </c>
    </row>
    <row r="8" spans="8:13" x14ac:dyDescent="0.25">
      <c r="H8" s="27">
        <v>3</v>
      </c>
      <c r="I8" s="28" t="s">
        <v>8</v>
      </c>
      <c r="J8" s="29" t="s">
        <v>1</v>
      </c>
      <c r="K8" s="30">
        <f>'TT chinh'!E93</f>
        <v>0</v>
      </c>
      <c r="L8" s="31"/>
      <c r="M8" s="32">
        <f t="shared" si="0"/>
        <v>0</v>
      </c>
    </row>
    <row r="9" spans="8:13" x14ac:dyDescent="0.25">
      <c r="H9" s="27">
        <v>4</v>
      </c>
      <c r="I9" s="28" t="s">
        <v>2</v>
      </c>
      <c r="J9" s="29" t="s">
        <v>1</v>
      </c>
      <c r="K9" s="30">
        <f>'TT chinh'!F93</f>
        <v>0</v>
      </c>
      <c r="L9" s="31"/>
      <c r="M9" s="32">
        <f t="shared" si="0"/>
        <v>0</v>
      </c>
    </row>
    <row r="10" spans="8:13" x14ac:dyDescent="0.25">
      <c r="H10" s="27">
        <v>5</v>
      </c>
      <c r="I10" s="28" t="s">
        <v>9</v>
      </c>
      <c r="J10" s="29" t="s">
        <v>1</v>
      </c>
      <c r="K10" s="30">
        <f>'TT chinh'!G93</f>
        <v>0</v>
      </c>
      <c r="L10" s="31"/>
      <c r="M10" s="32">
        <f t="shared" si="0"/>
        <v>0</v>
      </c>
    </row>
    <row r="11" spans="8:13" x14ac:dyDescent="0.25">
      <c r="H11" s="27">
        <v>6</v>
      </c>
      <c r="I11" s="28" t="s">
        <v>10</v>
      </c>
      <c r="J11" s="29" t="s">
        <v>1</v>
      </c>
      <c r="K11" s="30">
        <f>'TT chinh'!H93</f>
        <v>0</v>
      </c>
      <c r="L11" s="31"/>
      <c r="M11" s="32">
        <f t="shared" si="0"/>
        <v>0</v>
      </c>
    </row>
    <row r="12" spans="8:13" x14ac:dyDescent="0.25">
      <c r="H12" s="27">
        <v>7</v>
      </c>
      <c r="I12" s="28" t="s">
        <v>11</v>
      </c>
      <c r="J12" s="29" t="s">
        <v>1</v>
      </c>
      <c r="K12" s="30">
        <f>'TT chinh'!I93</f>
        <v>0</v>
      </c>
      <c r="L12" s="31"/>
      <c r="M12" s="32">
        <f t="shared" si="0"/>
        <v>0</v>
      </c>
    </row>
    <row r="13" spans="8:13" x14ac:dyDescent="0.25">
      <c r="H13" s="27">
        <v>8</v>
      </c>
      <c r="I13" s="28" t="s">
        <v>12</v>
      </c>
      <c r="J13" s="29" t="s">
        <v>1</v>
      </c>
      <c r="K13" s="30">
        <f>'TT chinh'!J93</f>
        <v>0</v>
      </c>
      <c r="L13" s="31"/>
      <c r="M13" s="32">
        <f t="shared" si="0"/>
        <v>0</v>
      </c>
    </row>
    <row r="14" spans="8:13" x14ac:dyDescent="0.25">
      <c r="H14" s="27">
        <v>9</v>
      </c>
      <c r="I14" s="28" t="s">
        <v>24</v>
      </c>
      <c r="J14" s="29" t="s">
        <v>1</v>
      </c>
      <c r="K14" s="30">
        <f>'TT chinh'!K93</f>
        <v>0</v>
      </c>
      <c r="L14" s="31"/>
      <c r="M14" s="32">
        <f t="shared" si="0"/>
        <v>0</v>
      </c>
    </row>
    <row r="15" spans="8:13" x14ac:dyDescent="0.25">
      <c r="H15" s="27">
        <v>10</v>
      </c>
      <c r="I15" s="28" t="s">
        <v>25</v>
      </c>
      <c r="J15" s="29" t="s">
        <v>1</v>
      </c>
      <c r="K15" s="30">
        <f>'TT chinh'!L93</f>
        <v>0</v>
      </c>
      <c r="L15" s="31"/>
      <c r="M15" s="32">
        <f t="shared" si="0"/>
        <v>0</v>
      </c>
    </row>
    <row r="16" spans="8:13" x14ac:dyDescent="0.25">
      <c r="H16" s="27">
        <v>11</v>
      </c>
      <c r="I16" s="28" t="s">
        <v>23</v>
      </c>
      <c r="J16" s="29" t="s">
        <v>1</v>
      </c>
      <c r="K16" s="30">
        <f>'TT chinh'!M93</f>
        <v>0</v>
      </c>
      <c r="L16" s="31"/>
      <c r="M16" s="32">
        <f t="shared" si="0"/>
        <v>0</v>
      </c>
    </row>
    <row r="17" spans="8:13" ht="33" x14ac:dyDescent="0.25">
      <c r="H17" s="27">
        <v>12</v>
      </c>
      <c r="I17" s="14" t="s">
        <v>31</v>
      </c>
      <c r="J17" s="29" t="s">
        <v>1</v>
      </c>
      <c r="K17" s="30">
        <f>'TT chinh'!N93</f>
        <v>0</v>
      </c>
      <c r="L17" s="31"/>
      <c r="M17" s="32">
        <f t="shared" si="0"/>
        <v>0</v>
      </c>
    </row>
    <row r="18" spans="8:13" ht="33" x14ac:dyDescent="0.25">
      <c r="H18" s="27">
        <v>13</v>
      </c>
      <c r="I18" s="14" t="s">
        <v>93</v>
      </c>
      <c r="J18" s="29" t="s">
        <v>1</v>
      </c>
      <c r="K18" s="30">
        <f>'TT chinh'!O93</f>
        <v>0</v>
      </c>
      <c r="L18" s="31"/>
      <c r="M18" s="32">
        <f t="shared" si="0"/>
        <v>0</v>
      </c>
    </row>
    <row r="19" spans="8:13" ht="33" x14ac:dyDescent="0.25">
      <c r="H19" s="27">
        <v>14</v>
      </c>
      <c r="I19" s="14" t="s">
        <v>94</v>
      </c>
      <c r="J19" s="29" t="s">
        <v>1</v>
      </c>
      <c r="K19" s="30">
        <f>'TT chinh'!P93</f>
        <v>0</v>
      </c>
      <c r="L19" s="31"/>
      <c r="M19" s="32">
        <f t="shared" si="0"/>
        <v>0</v>
      </c>
    </row>
    <row r="20" spans="8:13" x14ac:dyDescent="0.25">
      <c r="H20" s="71" t="s">
        <v>26</v>
      </c>
      <c r="I20" s="72"/>
      <c r="J20" s="72"/>
      <c r="K20" s="72"/>
      <c r="L20" s="72"/>
      <c r="M20" s="33">
        <f>SUM(M6:M19)</f>
        <v>0</v>
      </c>
    </row>
    <row r="21" spans="8:13" x14ac:dyDescent="0.25">
      <c r="H21" s="77" t="s">
        <v>13</v>
      </c>
      <c r="I21" s="78"/>
      <c r="J21" s="78"/>
      <c r="K21" s="78"/>
      <c r="L21" s="78"/>
      <c r="M21" s="79"/>
    </row>
    <row r="22" spans="8:13" x14ac:dyDescent="0.25">
      <c r="H22" s="27">
        <v>1</v>
      </c>
      <c r="I22" s="14" t="s">
        <v>14</v>
      </c>
      <c r="J22" s="29" t="s">
        <v>15</v>
      </c>
      <c r="K22" s="29"/>
      <c r="L22" s="31"/>
      <c r="M22" s="32">
        <f>L22*K22</f>
        <v>0</v>
      </c>
    </row>
    <row r="23" spans="8:13" x14ac:dyDescent="0.25">
      <c r="H23" s="27">
        <v>2</v>
      </c>
      <c r="I23" s="14" t="s">
        <v>16</v>
      </c>
      <c r="J23" s="29" t="s">
        <v>17</v>
      </c>
      <c r="K23" s="29"/>
      <c r="L23" s="31"/>
      <c r="M23" s="32">
        <f t="shared" ref="M23" si="1">L23*K23</f>
        <v>0</v>
      </c>
    </row>
    <row r="24" spans="8:13" x14ac:dyDescent="0.25">
      <c r="H24" s="27">
        <v>3</v>
      </c>
      <c r="I24" s="80" t="s">
        <v>27</v>
      </c>
      <c r="J24" s="80"/>
      <c r="K24" s="80"/>
      <c r="L24" s="80"/>
      <c r="M24" s="32"/>
    </row>
    <row r="25" spans="8:13" x14ac:dyDescent="0.25">
      <c r="H25" s="81" t="s">
        <v>18</v>
      </c>
      <c r="I25" s="82"/>
      <c r="J25" s="82"/>
      <c r="K25" s="82"/>
      <c r="L25" s="82"/>
      <c r="M25" s="34">
        <f>SUM(M22:M24)</f>
        <v>0</v>
      </c>
    </row>
    <row r="26" spans="8:13" x14ac:dyDescent="0.25">
      <c r="H26" s="77" t="s">
        <v>19</v>
      </c>
      <c r="I26" s="78"/>
      <c r="J26" s="78"/>
      <c r="K26" s="78"/>
      <c r="L26" s="78"/>
      <c r="M26" s="35">
        <f>M25+M20</f>
        <v>0</v>
      </c>
    </row>
    <row r="27" spans="8:13" x14ac:dyDescent="0.25">
      <c r="H27" s="83" t="s">
        <v>20</v>
      </c>
      <c r="I27" s="84"/>
      <c r="J27" s="84"/>
      <c r="K27" s="84"/>
      <c r="L27" s="84"/>
      <c r="M27" s="36">
        <f>M26*5%</f>
        <v>0</v>
      </c>
    </row>
    <row r="28" spans="8:13" x14ac:dyDescent="0.25">
      <c r="H28" s="77" t="s">
        <v>21</v>
      </c>
      <c r="I28" s="78"/>
      <c r="J28" s="78"/>
      <c r="K28" s="78"/>
      <c r="L28" s="78"/>
      <c r="M28" s="35">
        <f>SUM(M26:M27)</f>
        <v>0</v>
      </c>
    </row>
    <row r="29" spans="8:13" x14ac:dyDescent="0.25">
      <c r="H29" s="85" t="s">
        <v>97</v>
      </c>
      <c r="I29" s="86"/>
      <c r="J29" s="86"/>
      <c r="K29" s="86"/>
      <c r="L29" s="86"/>
      <c r="M29" s="87"/>
    </row>
    <row r="31" spans="8:13" x14ac:dyDescent="0.25">
      <c r="I31" s="4" t="s">
        <v>127</v>
      </c>
    </row>
    <row r="33" spans="8:16" x14ac:dyDescent="0.25">
      <c r="H33" s="73" t="s">
        <v>0</v>
      </c>
      <c r="I33" s="75" t="s">
        <v>3</v>
      </c>
      <c r="J33" s="75" t="s">
        <v>4</v>
      </c>
      <c r="K33" s="75" t="s">
        <v>156</v>
      </c>
      <c r="L33" s="23" t="s">
        <v>86</v>
      </c>
      <c r="M33" s="24" t="s">
        <v>87</v>
      </c>
      <c r="O33" s="4"/>
      <c r="P33" s="4"/>
    </row>
    <row r="34" spans="8:16" x14ac:dyDescent="0.25">
      <c r="H34" s="74"/>
      <c r="I34" s="76"/>
      <c r="J34" s="76"/>
      <c r="K34" s="76"/>
      <c r="L34" s="25" t="s">
        <v>88</v>
      </c>
      <c r="M34" s="26" t="s">
        <v>88</v>
      </c>
    </row>
    <row r="35" spans="8:16" x14ac:dyDescent="0.25">
      <c r="H35" s="77" t="s">
        <v>6</v>
      </c>
      <c r="I35" s="78"/>
      <c r="J35" s="78"/>
      <c r="K35" s="78"/>
      <c r="L35" s="78"/>
      <c r="M35" s="79"/>
    </row>
    <row r="36" spans="8:16" x14ac:dyDescent="0.25">
      <c r="H36" s="27">
        <v>1</v>
      </c>
      <c r="I36" s="28" t="s">
        <v>89</v>
      </c>
      <c r="J36" s="29" t="s">
        <v>1</v>
      </c>
      <c r="K36" s="45"/>
      <c r="L36" s="1"/>
      <c r="M36" s="2">
        <f t="shared" ref="M36:M41" si="2">L36*84</f>
        <v>0</v>
      </c>
    </row>
    <row r="37" spans="8:16" x14ac:dyDescent="0.25">
      <c r="H37" s="27">
        <v>2</v>
      </c>
      <c r="I37" s="28" t="s">
        <v>7</v>
      </c>
      <c r="J37" s="29" t="s">
        <v>1</v>
      </c>
      <c r="K37" s="45"/>
      <c r="L37" s="1"/>
      <c r="M37" s="2">
        <f t="shared" si="2"/>
        <v>0</v>
      </c>
    </row>
    <row r="38" spans="8:16" x14ac:dyDescent="0.25">
      <c r="H38" s="27">
        <v>3</v>
      </c>
      <c r="I38" s="28" t="s">
        <v>8</v>
      </c>
      <c r="J38" s="29" t="s">
        <v>1</v>
      </c>
      <c r="K38" s="45"/>
      <c r="L38" s="1"/>
      <c r="M38" s="2">
        <f t="shared" si="2"/>
        <v>0</v>
      </c>
    </row>
    <row r="39" spans="8:16" x14ac:dyDescent="0.25">
      <c r="H39" s="27">
        <v>4</v>
      </c>
      <c r="I39" s="28" t="s">
        <v>2</v>
      </c>
      <c r="J39" s="29" t="s">
        <v>1</v>
      </c>
      <c r="K39" s="45"/>
      <c r="L39" s="1"/>
      <c r="M39" s="2">
        <f t="shared" si="2"/>
        <v>0</v>
      </c>
    </row>
    <row r="40" spans="8:16" x14ac:dyDescent="0.25">
      <c r="H40" s="27">
        <v>5</v>
      </c>
      <c r="I40" s="28" t="s">
        <v>9</v>
      </c>
      <c r="J40" s="29" t="s">
        <v>1</v>
      </c>
      <c r="K40" s="45"/>
      <c r="L40" s="1"/>
      <c r="M40" s="2">
        <f t="shared" si="2"/>
        <v>0</v>
      </c>
    </row>
    <row r="41" spans="8:16" x14ac:dyDescent="0.25">
      <c r="H41" s="27">
        <v>6</v>
      </c>
      <c r="I41" s="28" t="s">
        <v>10</v>
      </c>
      <c r="J41" s="29" t="s">
        <v>1</v>
      </c>
      <c r="K41" s="45"/>
      <c r="L41" s="1"/>
      <c r="M41" s="2">
        <f t="shared" si="2"/>
        <v>0</v>
      </c>
    </row>
    <row r="42" spans="8:16" x14ac:dyDescent="0.25">
      <c r="H42" s="27">
        <v>7</v>
      </c>
      <c r="I42" s="28" t="s">
        <v>11</v>
      </c>
      <c r="J42" s="29" t="s">
        <v>1</v>
      </c>
      <c r="K42" s="45"/>
      <c r="L42" s="1"/>
      <c r="M42" s="2">
        <f>L42*28</f>
        <v>0</v>
      </c>
    </row>
    <row r="43" spans="8:16" x14ac:dyDescent="0.25">
      <c r="H43" s="27">
        <v>8</v>
      </c>
      <c r="I43" s="28" t="s">
        <v>12</v>
      </c>
      <c r="J43" s="29" t="s">
        <v>1</v>
      </c>
      <c r="K43" s="37"/>
      <c r="L43" s="1"/>
      <c r="M43" s="2">
        <f>L43*28</f>
        <v>0</v>
      </c>
    </row>
    <row r="44" spans="8:16" x14ac:dyDescent="0.25">
      <c r="H44" s="27">
        <v>10</v>
      </c>
      <c r="I44" s="28" t="s">
        <v>25</v>
      </c>
      <c r="J44" s="29" t="s">
        <v>1</v>
      </c>
      <c r="K44" s="37"/>
      <c r="L44" s="1"/>
      <c r="M44" s="2">
        <f>L44*48</f>
        <v>0</v>
      </c>
    </row>
    <row r="45" spans="8:16" x14ac:dyDescent="0.25">
      <c r="H45" s="27">
        <v>11</v>
      </c>
      <c r="I45" s="28" t="s">
        <v>23</v>
      </c>
      <c r="J45" s="29" t="s">
        <v>1</v>
      </c>
      <c r="K45" s="37"/>
      <c r="L45" s="1"/>
      <c r="M45" s="2">
        <f>L45*12</f>
        <v>0</v>
      </c>
    </row>
    <row r="46" spans="8:16" ht="33" x14ac:dyDescent="0.25">
      <c r="H46" s="27">
        <v>12</v>
      </c>
      <c r="I46" s="14" t="s">
        <v>31</v>
      </c>
      <c r="J46" s="29" t="s">
        <v>1</v>
      </c>
      <c r="K46" s="37"/>
      <c r="L46" s="1"/>
      <c r="M46" s="2">
        <f>L46*60</f>
        <v>0</v>
      </c>
    </row>
    <row r="47" spans="8:16" ht="33" x14ac:dyDescent="0.25">
      <c r="H47" s="27">
        <v>13</v>
      </c>
      <c r="I47" s="14" t="s">
        <v>93</v>
      </c>
      <c r="J47" s="29" t="s">
        <v>1</v>
      </c>
      <c r="K47" s="37"/>
      <c r="L47" s="1"/>
      <c r="M47" s="32">
        <f>L47*24</f>
        <v>0</v>
      </c>
    </row>
    <row r="48" spans="8:16" ht="33" x14ac:dyDescent="0.25">
      <c r="H48" s="27">
        <v>14</v>
      </c>
      <c r="I48" s="14" t="s">
        <v>94</v>
      </c>
      <c r="J48" s="29" t="s">
        <v>1</v>
      </c>
      <c r="K48" s="37"/>
      <c r="L48" s="1"/>
      <c r="M48" s="32">
        <f>L48*12</f>
        <v>0</v>
      </c>
    </row>
    <row r="49" spans="8:13" x14ac:dyDescent="0.25">
      <c r="H49" s="71" t="s">
        <v>26</v>
      </c>
      <c r="I49" s="72"/>
      <c r="J49" s="72"/>
      <c r="K49" s="72"/>
      <c r="L49" s="72"/>
      <c r="M49" s="33">
        <f>SUM(M36:M48)</f>
        <v>0</v>
      </c>
    </row>
    <row r="50" spans="8:13" x14ac:dyDescent="0.25">
      <c r="H50" s="77" t="s">
        <v>13</v>
      </c>
      <c r="I50" s="78"/>
      <c r="J50" s="78"/>
      <c r="K50" s="78"/>
      <c r="L50" s="78"/>
      <c r="M50" s="79"/>
    </row>
    <row r="51" spans="8:13" ht="33" x14ac:dyDescent="0.25">
      <c r="H51" s="27">
        <v>1</v>
      </c>
      <c r="I51" s="14" t="s">
        <v>90</v>
      </c>
      <c r="J51" s="29" t="s">
        <v>91</v>
      </c>
      <c r="K51" s="44"/>
      <c r="L51" s="1"/>
      <c r="M51" s="36">
        <f>L51*K51</f>
        <v>0</v>
      </c>
    </row>
    <row r="52" spans="8:13" ht="33" x14ac:dyDescent="0.25">
      <c r="H52" s="27">
        <v>2</v>
      </c>
      <c r="I52" s="14" t="s">
        <v>92</v>
      </c>
      <c r="J52" s="29" t="s">
        <v>17</v>
      </c>
      <c r="K52" s="44"/>
      <c r="L52" s="43"/>
      <c r="M52" s="36">
        <f t="shared" ref="M52:M53" si="3">L52*K52</f>
        <v>0</v>
      </c>
    </row>
    <row r="53" spans="8:13" ht="33.75" customHeight="1" x14ac:dyDescent="0.25">
      <c r="H53" s="27">
        <v>3</v>
      </c>
      <c r="I53" s="80" t="s">
        <v>132</v>
      </c>
      <c r="J53" s="80"/>
      <c r="K53" s="42"/>
      <c r="L53" s="43"/>
      <c r="M53" s="36">
        <f t="shared" si="3"/>
        <v>0</v>
      </c>
    </row>
    <row r="54" spans="8:13" x14ac:dyDescent="0.25">
      <c r="H54" s="81" t="s">
        <v>18</v>
      </c>
      <c r="I54" s="82"/>
      <c r="J54" s="82"/>
      <c r="K54" s="82"/>
      <c r="L54" s="82"/>
      <c r="M54" s="33">
        <f>SUM(M51:M53)</f>
        <v>0</v>
      </c>
    </row>
    <row r="55" spans="8:13" x14ac:dyDescent="0.25">
      <c r="H55" s="77" t="s">
        <v>19</v>
      </c>
      <c r="I55" s="78"/>
      <c r="J55" s="78"/>
      <c r="K55" s="78"/>
      <c r="L55" s="78"/>
      <c r="M55" s="38">
        <f>M54+M49</f>
        <v>0</v>
      </c>
    </row>
    <row r="56" spans="8:13" x14ac:dyDescent="0.25">
      <c r="H56" s="83" t="s">
        <v>20</v>
      </c>
      <c r="I56" s="84"/>
      <c r="J56" s="84"/>
      <c r="K56" s="84"/>
      <c r="L56" s="84"/>
      <c r="M56" s="2">
        <f>M55*5%</f>
        <v>0</v>
      </c>
    </row>
    <row r="57" spans="8:13" x14ac:dyDescent="0.25">
      <c r="H57" s="77" t="s">
        <v>21</v>
      </c>
      <c r="I57" s="78"/>
      <c r="J57" s="78"/>
      <c r="K57" s="78"/>
      <c r="L57" s="78"/>
      <c r="M57" s="38">
        <f>SUM(M55:M56)</f>
        <v>0</v>
      </c>
    </row>
    <row r="58" spans="8:13" x14ac:dyDescent="0.25">
      <c r="H58" s="88" t="s">
        <v>131</v>
      </c>
      <c r="I58" s="89"/>
      <c r="J58" s="89"/>
      <c r="K58" s="89"/>
      <c r="L58" s="89"/>
      <c r="M58" s="90"/>
    </row>
    <row r="60" spans="8:13" x14ac:dyDescent="0.25">
      <c r="K60" s="3" t="s">
        <v>95</v>
      </c>
      <c r="L60" s="3">
        <v>2025</v>
      </c>
      <c r="M60" s="39">
        <f>M57+M28</f>
        <v>0</v>
      </c>
    </row>
    <row r="62" spans="8:13" x14ac:dyDescent="0.25">
      <c r="J62" s="3" t="s">
        <v>98</v>
      </c>
    </row>
  </sheetData>
  <mergeCells count="26">
    <mergeCell ref="H57:L57"/>
    <mergeCell ref="H58:M58"/>
    <mergeCell ref="H49:L49"/>
    <mergeCell ref="H50:M50"/>
    <mergeCell ref="I53:J53"/>
    <mergeCell ref="H54:L54"/>
    <mergeCell ref="H55:L55"/>
    <mergeCell ref="H56:L56"/>
    <mergeCell ref="H35:M35"/>
    <mergeCell ref="H21:M21"/>
    <mergeCell ref="I24:L24"/>
    <mergeCell ref="H25:L25"/>
    <mergeCell ref="H26:L26"/>
    <mergeCell ref="H27:L27"/>
    <mergeCell ref="H28:L28"/>
    <mergeCell ref="H29:M29"/>
    <mergeCell ref="H33:H34"/>
    <mergeCell ref="I33:I34"/>
    <mergeCell ref="J33:J34"/>
    <mergeCell ref="K33:K34"/>
    <mergeCell ref="H20:L20"/>
    <mergeCell ref="H3:H4"/>
    <mergeCell ref="I3:I4"/>
    <mergeCell ref="J3:J4"/>
    <mergeCell ref="K3:K4"/>
    <mergeCell ref="H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chinh</vt:lpstr>
      <vt:lpstr>TYT</vt:lpstr>
      <vt:lpstr>DToan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2025-02-19T02:22:32Z</dcterms:modified>
</cp:coreProperties>
</file>